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31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<sst xmlns="http://schemas.openxmlformats.org/spreadsheetml/2006/main" count="35" uniqueCount="23">
  <si>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电商</t>
  </si>
  <si>
    <t>学生数</t>
  </si>
  <si>
    <t>信管</t>
  </si>
  <si>
    <t>国贸</t>
  </si>
  <si>
    <t>金融</t>
  </si>
  <si>
    <t>专业</t>
  </si>
  <si>
    <t>旅游</t>
  </si>
  <si>
    <t>会展</t>
  </si>
  <si>
    <t>总名额</t>
  </si>
  <si>
    <t>总人数</t>
  </si>
  <si>
    <t>会计</t>
  </si>
  <si>
    <t>财务</t>
  </si>
  <si>
    <t>分配比例</t>
  </si>
  <si>
    <t>专业名额</t>
  </si>
  <si>
    <t>注明：候选人排名按照总评分（绩点+创新分+实践分）</t>
  </si>
  <si>
    <t>电商第二候选人与国贸第二候选人PK</t>
  </si>
  <si>
    <t>营销（含体育班）</t>
  </si>
  <si>
    <t>整数位</t>
  </si>
  <si>
    <t>小数位</t>
  </si>
  <si>
    <t>物流</t>
  </si>
  <si>
    <t>最终名额</t>
  </si>
  <si>
    <t>1+?</t>
  </si>
  <si>
    <t>管院推免名额分配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</si>
</sst>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15.57421875" style="0" customWidth="1"/>
    <col min="2" max="2" width="10.00390625" style="0" customWidth="1"/>
    <col min="3" max="3" width="9.00390625" style="1" customWidth="1"/>
    <col min="4" max="4" width="9.00390625" style="0" bestFit="1" customWidth="1"/>
    <col min="5" max="5" width="17.421875" style="0" customWidth="1"/>
    <col min="7" max="7" width="17.28125" style="0" bestFit="1" customWidth="1"/>
  </cols>
  <sheetData>
    <row r="1" spans="1:7" ht="30" customHeight="1">
      <c r="A1" s="11" t="s">
        <v>22</v>
      </c>
      <c r="B1" s="11"/>
      <c r="C1" s="11"/>
      <c r="D1" s="11"/>
      <c r="E1" s="11"/>
      <c r="F1" s="11"/>
      <c r="G1" s="11"/>
    </row>
    <row r="2" spans="1:7" ht="13.5">
      <c r="A2" s="2" t="s">
        <v>5</v>
      </c>
      <c r="B2" s="2" t="s">
        <v>1</v>
      </c>
      <c r="C2" s="3" t="s">
        <v>13</v>
      </c>
      <c r="D2" s="4" t="s">
        <v>17</v>
      </c>
      <c r="E2" s="4" t="s">
        <v>18</v>
      </c>
      <c r="F2" s="6" t="s">
        <v>20</v>
      </c>
      <c r="G2" s="7" t="s">
        <v>5</v>
      </c>
    </row>
    <row r="3" spans="1:7" ht="13.5">
      <c r="A3" s="2" t="s">
        <v>16</v>
      </c>
      <c r="B3" s="2">
        <v>60</v>
      </c>
      <c r="C3" s="3">
        <f aca="true" t="shared" si="0" ref="C3:C12">B3*$B$15</f>
        <v>4.10828025477707</v>
      </c>
      <c r="D3" s="5">
        <f aca="true" t="shared" si="1" ref="D3:D12">INT(C3)</f>
        <v>4</v>
      </c>
      <c r="E3" s="2"/>
      <c r="F3" s="8">
        <f>D3</f>
        <v>4</v>
      </c>
      <c r="G3" s="7" t="s">
        <v>16</v>
      </c>
    </row>
    <row r="4" spans="1:7" ht="13.5">
      <c r="A4" s="2" t="s">
        <v>2</v>
      </c>
      <c r="B4" s="2">
        <v>90</v>
      </c>
      <c r="C4" s="3">
        <f t="shared" si="0"/>
        <v>6.162420382165605</v>
      </c>
      <c r="D4" s="5">
        <f t="shared" si="1"/>
        <v>6</v>
      </c>
      <c r="E4" s="2"/>
      <c r="F4" s="8">
        <f>D4</f>
        <v>6</v>
      </c>
      <c r="G4" s="7" t="s">
        <v>2</v>
      </c>
    </row>
    <row r="5" spans="1:7" ht="13.5">
      <c r="A5" s="2" t="s">
        <v>11</v>
      </c>
      <c r="B5" s="2">
        <v>91</v>
      </c>
      <c r="C5" s="3">
        <f t="shared" si="0"/>
        <v>6.230891719745223</v>
      </c>
      <c r="D5" s="5">
        <f t="shared" si="1"/>
        <v>6</v>
      </c>
      <c r="E5" s="2"/>
      <c r="F5" s="8">
        <f>D5</f>
        <v>6</v>
      </c>
      <c r="G5" s="7" t="s">
        <v>11</v>
      </c>
    </row>
    <row r="6" spans="1:7" ht="13.5">
      <c r="A6" s="2" t="s">
        <v>7</v>
      </c>
      <c r="B6" s="2">
        <v>33</v>
      </c>
      <c r="C6" s="3">
        <f t="shared" si="0"/>
        <v>2.2595541401273884</v>
      </c>
      <c r="D6" s="5">
        <f t="shared" si="1"/>
        <v>2</v>
      </c>
      <c r="E6" s="2"/>
      <c r="F6" s="8">
        <f>D6</f>
        <v>2</v>
      </c>
      <c r="G6" s="7" t="s">
        <v>7</v>
      </c>
    </row>
    <row r="7" spans="1:7" ht="13.5">
      <c r="A7" s="2" t="s">
        <v>19</v>
      </c>
      <c r="B7" s="2">
        <v>36</v>
      </c>
      <c r="C7" s="3">
        <f t="shared" si="0"/>
        <v>2.464968152866242</v>
      </c>
      <c r="D7" s="5">
        <f t="shared" si="1"/>
        <v>2</v>
      </c>
      <c r="E7" s="2"/>
      <c r="F7" s="8">
        <f>D7</f>
        <v>2</v>
      </c>
      <c r="G7" s="7" t="s">
        <v>19</v>
      </c>
    </row>
    <row r="8" spans="1:7" ht="13.5">
      <c r="A8" s="2" t="s">
        <v>0</v>
      </c>
      <c r="B8" s="2">
        <v>22</v>
      </c>
      <c r="C8" s="3">
        <f t="shared" si="0"/>
        <v>1.5063694267515924</v>
      </c>
      <c r="D8" s="5">
        <f t="shared" si="1"/>
        <v>1</v>
      </c>
      <c r="E8" s="9" t="s">
        <v>15</v>
      </c>
      <c r="F8" s="7" t="s">
        <v>21</v>
      </c>
      <c r="G8" s="7" t="s">
        <v>0</v>
      </c>
    </row>
    <row r="9" spans="1:7" ht="13.5">
      <c r="A9" s="2" t="s">
        <v>3</v>
      </c>
      <c r="B9" s="2">
        <v>22</v>
      </c>
      <c r="C9" s="3">
        <f t="shared" si="0"/>
        <v>1.5063694267515924</v>
      </c>
      <c r="D9" s="5">
        <f t="shared" si="1"/>
        <v>1</v>
      </c>
      <c r="E9" s="10"/>
      <c r="F9" s="7" t="s">
        <v>21</v>
      </c>
      <c r="G9" s="7" t="s">
        <v>3</v>
      </c>
    </row>
    <row r="10" spans="1:7" ht="13.5">
      <c r="A10" s="2" t="s">
        <v>6</v>
      </c>
      <c r="B10" s="2">
        <v>53</v>
      </c>
      <c r="C10" s="3">
        <f t="shared" si="0"/>
        <v>3.628980891719745</v>
      </c>
      <c r="D10" s="5">
        <f t="shared" si="1"/>
        <v>3</v>
      </c>
      <c r="E10" s="2">
        <v>1</v>
      </c>
      <c r="F10" s="8">
        <f>D10+E10</f>
        <v>4</v>
      </c>
      <c r="G10" s="7" t="s">
        <v>6</v>
      </c>
    </row>
    <row r="11" spans="1:7" ht="13.5">
      <c r="A11" s="2" t="s">
        <v>4</v>
      </c>
      <c r="B11" s="2">
        <v>140</v>
      </c>
      <c r="C11" s="3">
        <f t="shared" si="0"/>
        <v>9.585987261146496</v>
      </c>
      <c r="D11" s="5">
        <f t="shared" si="1"/>
        <v>9</v>
      </c>
      <c r="E11" s="2">
        <v>1</v>
      </c>
      <c r="F11" s="8">
        <f>D11+E11</f>
        <v>10</v>
      </c>
      <c r="G11" s="7" t="s">
        <v>4</v>
      </c>
    </row>
    <row r="12" spans="1:7" ht="13.5">
      <c r="A12" s="2" t="s">
        <v>10</v>
      </c>
      <c r="B12" s="2">
        <v>81</v>
      </c>
      <c r="C12" s="3">
        <f t="shared" si="0"/>
        <v>5.546178343949045</v>
      </c>
      <c r="D12" s="5">
        <f t="shared" si="1"/>
        <v>5</v>
      </c>
      <c r="E12" s="2">
        <v>1</v>
      </c>
      <c r="F12" s="8">
        <f>D12+E12</f>
        <v>6</v>
      </c>
      <c r="G12" s="7" t="s">
        <v>10</v>
      </c>
    </row>
    <row r="13" spans="1:7" ht="13.5">
      <c r="A13" s="2" t="s">
        <v>9</v>
      </c>
      <c r="B13" s="2">
        <f>SUM(B3:B12)</f>
        <v>628</v>
      </c>
      <c r="C13" s="3"/>
      <c r="D13" s="5">
        <f>SUM(D3:D12)</f>
        <v>39</v>
      </c>
      <c r="E13" s="5">
        <f>SUM(E8:E12)</f>
        <v>3</v>
      </c>
      <c r="F13" s="8">
        <v>43</v>
      </c>
      <c r="G13" s="7"/>
    </row>
    <row r="14" spans="1:5" ht="13.5">
      <c r="A14" s="2" t="s">
        <v>8</v>
      </c>
      <c r="B14" s="2">
        <v>43</v>
      </c>
      <c r="C14" s="3"/>
      <c r="D14" s="2"/>
      <c r="E14" s="2"/>
    </row>
    <row r="15" spans="1:5" ht="13.5">
      <c r="A15" s="2" t="s">
        <v>12</v>
      </c>
      <c r="B15" s="2">
        <f>B14/B13</f>
        <v>0.06847133757961783</v>
      </c>
      <c r="C15" s="3"/>
      <c r="D15" s="2"/>
      <c r="E15" s="2"/>
    </row>
    <row r="17" ht="13.5">
      <c r="A17" t="s">
        <v>14</v>
      </c>
    </row>
  </sheetData>
  <sheetProtection/>
  <mergeCells count="2">
    <mergeCell ref="E8:E9"/>
    <mergeCell ref="A1:G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zhangkejing</cp:lastModifiedBy>
  <cp:lastPrinted>2014-09-15T02:52:10Z</cp:lastPrinted>
  <dcterms:created xsi:type="dcterms:W3CDTF">2014-09-12T13:12:58Z</dcterms:created>
  <dcterms:modified xsi:type="dcterms:W3CDTF">2014-09-15T09:43:15Z</dcterms:modified>
  <cp:category/>
  <cp:version/>
  <cp:contentType/>
  <cp:contentStatus/>
</cp:coreProperties>
</file>